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Form A" sheetId="1" r:id="rId4"/>
  </sheets>
  <definedNames/>
  <calcPr/>
</workbook>
</file>

<file path=xl/sharedStrings.xml><?xml version="1.0" encoding="utf-8"?>
<sst xmlns="http://schemas.openxmlformats.org/spreadsheetml/2006/main" count="185" uniqueCount="135">
  <si>
    <t>Based on Student Count of &gt;&gt;&gt;&gt;&gt;&gt;&gt;&gt;&gt;&gt;</t>
  </si>
  <si>
    <t>ANNUAL OPERATING BUDGET TEMPLATE</t>
  </si>
  <si>
    <t>Fiscal Year (FY) 2024-2025</t>
  </si>
  <si>
    <t>[add] CMO/SCHOOL NAME (CMOs report on a consolidated basis)</t>
  </si>
  <si>
    <t>Includes Special Funds Federal,</t>
  </si>
  <si>
    <t>ESSA, IDEA B and Other Special Funds</t>
  </si>
  <si>
    <t>References</t>
  </si>
  <si>
    <t>GENERAL FUND</t>
  </si>
  <si>
    <t>SPECIAL REVENUE FUNDS</t>
  </si>
  <si>
    <t>Type Record:</t>
  </si>
  <si>
    <t>ITEM</t>
  </si>
  <si>
    <t>D - Detail</t>
  </si>
  <si>
    <t>LAUGH</t>
  </si>
  <si>
    <t xml:space="preserve"> AFR</t>
  </si>
  <si>
    <t>Actual
FY 2023-2024</t>
  </si>
  <si>
    <t>Budgeted
FY 2024-2025</t>
  </si>
  <si>
    <t>CD - Calculated Detail</t>
  </si>
  <si>
    <t>Source/Function</t>
  </si>
  <si>
    <t>Keypunch</t>
  </si>
  <si>
    <t>S - Subtotal</t>
  </si>
  <si>
    <t>Code</t>
  </si>
  <si>
    <t>T - Total</t>
  </si>
  <si>
    <t>Revenues</t>
  </si>
  <si>
    <t>Revenues from Local Sources</t>
  </si>
  <si>
    <t>1000</t>
  </si>
  <si>
    <t>0004000</t>
  </si>
  <si>
    <t>D</t>
  </si>
  <si>
    <t>Revenues from State Sources (Other than MFP)</t>
  </si>
  <si>
    <t>3000</t>
  </si>
  <si>
    <t>0008300</t>
  </si>
  <si>
    <t>Revenues from MFP (Exclude School Lunch)</t>
  </si>
  <si>
    <t>0004300</t>
  </si>
  <si>
    <t>Revenues from MFP (School Lunch Fund)</t>
  </si>
  <si>
    <t>0004450</t>
  </si>
  <si>
    <t>Revenues from Federal Sources</t>
  </si>
  <si>
    <t>4000</t>
  </si>
  <si>
    <t>0014900</t>
  </si>
  <si>
    <t>Total Revenues</t>
  </si>
  <si>
    <t>auto-calculated</t>
  </si>
  <si>
    <t>0015000</t>
  </si>
  <si>
    <t>S</t>
  </si>
  <si>
    <t>Other Sources of Funds</t>
  </si>
  <si>
    <t>5000</t>
  </si>
  <si>
    <t>0051000</t>
  </si>
  <si>
    <t>COVID-19</t>
  </si>
  <si>
    <t>TOTAL REVENUES AND OTHER SOURCES OF FUNDS</t>
  </si>
  <si>
    <t>T</t>
  </si>
  <si>
    <t>Expenditures</t>
  </si>
  <si>
    <t>Instruction:</t>
  </si>
  <si>
    <t>Regular Programs-Elementary/Secondary</t>
  </si>
  <si>
    <t>1100</t>
  </si>
  <si>
    <t>0015900</t>
  </si>
  <si>
    <t>Special Education Programs</t>
  </si>
  <si>
    <t>1200</t>
  </si>
  <si>
    <t>0016800</t>
  </si>
  <si>
    <t>Career and Technical Educational Programs</t>
  </si>
  <si>
    <t>1300</t>
  </si>
  <si>
    <t>0017330</t>
  </si>
  <si>
    <t>Other Instructional Programs-Elementary/Secondary</t>
  </si>
  <si>
    <t>1400</t>
  </si>
  <si>
    <t>0020850</t>
  </si>
  <si>
    <t>Special Programs</t>
  </si>
  <si>
    <t>1500</t>
  </si>
  <si>
    <t>0022600</t>
  </si>
  <si>
    <t>Adult/Continuing Education Programs</t>
  </si>
  <si>
    <t>1600</t>
  </si>
  <si>
    <t>0023050</t>
  </si>
  <si>
    <t>Total Instruction</t>
  </si>
  <si>
    <t>0024190</t>
  </si>
  <si>
    <t>Support Services:</t>
  </si>
  <si>
    <t>Pupil Support Services</t>
  </si>
  <si>
    <t>2100</t>
  </si>
  <si>
    <t>0028400</t>
  </si>
  <si>
    <t>Instructional Staff Services</t>
  </si>
  <si>
    <t>2200</t>
  </si>
  <si>
    <t>0036800</t>
  </si>
  <si>
    <t>General Administration</t>
  </si>
  <si>
    <t>2300</t>
  </si>
  <si>
    <t>0038400</t>
  </si>
  <si>
    <t>School Administration</t>
  </si>
  <si>
    <t>2400</t>
  </si>
  <si>
    <t>0039500</t>
  </si>
  <si>
    <t>Business Services</t>
  </si>
  <si>
    <t>2500</t>
  </si>
  <si>
    <t>0041600</t>
  </si>
  <si>
    <t>Operation &amp; Maintenance of Plant Services</t>
  </si>
  <si>
    <t>2600</t>
  </si>
  <si>
    <t>0043100</t>
  </si>
  <si>
    <t>Student Transportation Services</t>
  </si>
  <si>
    <t>2700</t>
  </si>
  <si>
    <t>0044900</t>
  </si>
  <si>
    <t>Central Services</t>
  </si>
  <si>
    <t>2800</t>
  </si>
  <si>
    <t>0047000</t>
  </si>
  <si>
    <t>Total Support Services</t>
  </si>
  <si>
    <t>0047900</t>
  </si>
  <si>
    <t>Operation of Non-Instructional Services:</t>
  </si>
  <si>
    <t>Food Service Operations</t>
  </si>
  <si>
    <t>3100</t>
  </si>
  <si>
    <t>0048800</t>
  </si>
  <si>
    <t>Enterprise Operations</t>
  </si>
  <si>
    <t>3200</t>
  </si>
  <si>
    <t>0048995</t>
  </si>
  <si>
    <t>Community Service Operations</t>
  </si>
  <si>
    <t>3300</t>
  </si>
  <si>
    <t>0049200</t>
  </si>
  <si>
    <t>Total Operation of Non-Instructional Services</t>
  </si>
  <si>
    <t>0049250</t>
  </si>
  <si>
    <t>Facility Acquisition &amp; Construction Services</t>
  </si>
  <si>
    <t>0049960</t>
  </si>
  <si>
    <t>Debt Service</t>
  </si>
  <si>
    <t>5100</t>
  </si>
  <si>
    <t>0050850</t>
  </si>
  <si>
    <t>Total Expenditures</t>
  </si>
  <si>
    <t>0050900</t>
  </si>
  <si>
    <t>Other Uses of Funds</t>
  </si>
  <si>
    <t>5200</t>
  </si>
  <si>
    <t>0051180</t>
  </si>
  <si>
    <t>TOTAL EXPENDITURES AND OTHER USES OF FUNDS</t>
  </si>
  <si>
    <t>none</t>
  </si>
  <si>
    <t>Excess (Deficiency) Revenues and Other Sources</t>
  </si>
  <si>
    <t xml:space="preserve">to Expenditures and Other Uses  </t>
  </si>
  <si>
    <t>0051190</t>
  </si>
  <si>
    <t>CD</t>
  </si>
  <si>
    <t>Residual Equity Transfer(s) In</t>
  </si>
  <si>
    <t>0051192</t>
  </si>
  <si>
    <t>Residual Equity Transfer(s) Out**</t>
  </si>
  <si>
    <t>0051193</t>
  </si>
  <si>
    <t>Prior Year Adjustment</t>
  </si>
  <si>
    <t>0051194</t>
  </si>
  <si>
    <t>Balances at Beginning of Year (BOY)</t>
  </si>
  <si>
    <t>0051195</t>
  </si>
  <si>
    <t>Balances at End of Year (EOY)</t>
  </si>
  <si>
    <t>0051196</t>
  </si>
  <si>
    <t>** Use a negative number for Transfers Out.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</si>
</sst>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&quot;$&quot;#,##0_);[Red]\(&quot;$&quot;#,##0\)"/>
  </numFmts>
  <fonts count="10">
    <font>
      <sz val="10.0"/>
      <color rgb="FF000000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>
      <sz val="11.0"/>
      <color rgb="FF0070C0"/>
      <name val="Arial"/>
    </font>
    <font>
      <b/>
      <sz val="11.0"/>
      <color rgb="FF7F7F7F"/>
      <name val="Arial"/>
    </font>
    <font>
      <b/>
      <sz val="11.0"/>
      <color rgb="FF0070C0"/>
      <name val="Arial"/>
    </font>
    <font/>
    <font>
      <b/>
      <u/>
      <sz val="11.0"/>
      <color theme="1"/>
      <name val="Arial"/>
    </font>
    <font>
      <sz val="11.0"/>
      <color rgb="FF0000FF"/>
      <name val="Arial"/>
    </font>
    <font>
      <b/>
      <u/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</fills>
  <borders count="3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/>
    </border>
    <border>
      <left/>
      <right/>
      <top style="double">
        <color rgb="FF000000"/>
      </top>
      <bottom/>
    </border>
    <border>
      <left/>
      <right style="double">
        <color rgb="FF000000"/>
      </right>
      <top style="double">
        <color rgb="FF000000"/>
      </top>
      <bottom/>
    </border>
    <border>
      <left style="double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right style="thin">
        <color rgb="FF000000"/>
      </righ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/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 style="double">
        <color rgb="FF000000"/>
      </bottom>
    </border>
    <border>
      <left/>
      <right style="double">
        <color rgb="FF000000"/>
      </right>
      <top style="medium">
        <color rgb="FF000000"/>
      </top>
      <bottom style="medium">
        <color rgb="FF000000"/>
      </bottom>
    </border>
    <border>
      <left/>
      <right style="double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164" xfId="0" applyBorder="1" applyFill="1" applyFont="1" applyNumberFormat="1"/>
    <xf borderId="0" fillId="0" fontId="4" numFmtId="0" xfId="0" applyAlignment="1" applyFont="1">
      <alignment horizontal="center"/>
    </xf>
    <xf borderId="2" fillId="2" fontId="5" numFmtId="0" xfId="0" applyAlignment="1" applyBorder="1" applyFont="1">
      <alignment horizontal="left"/>
    </xf>
    <xf borderId="3" fillId="2" fontId="1" numFmtId="0" xfId="0" applyBorder="1" applyFont="1"/>
    <xf borderId="4" fillId="2" fontId="1" numFmtId="0" xfId="0" applyBorder="1" applyFont="1"/>
    <xf borderId="5" fillId="0" fontId="2" numFmtId="0" xfId="0" applyAlignment="1" applyBorder="1" applyFont="1">
      <alignment horizontal="center"/>
    </xf>
    <xf borderId="6" fillId="0" fontId="6" numFmtId="0" xfId="0" applyBorder="1" applyFont="1"/>
    <xf borderId="7" fillId="2" fontId="5" numFmtId="0" xfId="0" applyAlignment="1" applyBorder="1" applyFont="1">
      <alignment horizontal="center"/>
    </xf>
    <xf borderId="8" fillId="2" fontId="1" numFmtId="0" xfId="0" applyBorder="1" applyFont="1"/>
    <xf borderId="9" fillId="2" fontId="1" numFmtId="0" xfId="0" applyBorder="1" applyFont="1"/>
    <xf borderId="10" fillId="0" fontId="2" numFmtId="0" xfId="0" applyAlignment="1" applyBorder="1" applyFont="1">
      <alignment horizontal="center"/>
    </xf>
    <xf borderId="11" fillId="0" fontId="6" numFmtId="0" xfId="0" applyBorder="1" applyFont="1"/>
    <xf borderId="5" fillId="0" fontId="1" numFmtId="0" xfId="0" applyBorder="1" applyFont="1"/>
    <xf borderId="12" fillId="0" fontId="1" numFmtId="0" xfId="0" applyBorder="1" applyFont="1"/>
    <xf borderId="6" fillId="0" fontId="1" numFmtId="0" xfId="0" applyBorder="1" applyFont="1"/>
    <xf borderId="13" fillId="0" fontId="1" numFmtId="0" xfId="0" applyBorder="1" applyFont="1"/>
    <xf borderId="14" fillId="0" fontId="1" numFmtId="0" xfId="0" applyBorder="1" applyFont="1"/>
    <xf borderId="0" fillId="0" fontId="2" numFmtId="0" xfId="0" applyAlignment="1" applyFont="1">
      <alignment horizontal="center"/>
    </xf>
    <xf borderId="14" fillId="0" fontId="6" numFmtId="0" xfId="0" applyBorder="1" applyFont="1"/>
    <xf borderId="13" fillId="0" fontId="2" numFmtId="0" xfId="0" applyAlignment="1" applyBorder="1" applyFont="1">
      <alignment horizontal="center"/>
    </xf>
    <xf borderId="10" fillId="0" fontId="1" numFmtId="0" xfId="0" applyBorder="1" applyFont="1"/>
    <xf borderId="11" fillId="0" fontId="1" numFmtId="0" xfId="0" applyBorder="1" applyFont="1"/>
    <xf borderId="15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/>
    </xf>
    <xf borderId="17" fillId="0" fontId="2" numFmtId="0" xfId="0" applyAlignment="1" applyBorder="1" applyFont="1">
      <alignment horizontal="center" shrinkToFit="0" vertical="center" wrapText="1"/>
    </xf>
    <xf borderId="18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9" fillId="0" fontId="6" numFmtId="0" xfId="0" applyBorder="1" applyFont="1"/>
    <xf borderId="20" fillId="0" fontId="1" numFmtId="0" xfId="0" applyBorder="1" applyFont="1"/>
    <xf borderId="21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22" fillId="0" fontId="6" numFmtId="0" xfId="0" applyBorder="1" applyFont="1"/>
    <xf borderId="13" fillId="0" fontId="7" numFmtId="0" xfId="0" applyAlignment="1" applyBorder="1" applyFont="1">
      <alignment horizontal="center"/>
    </xf>
    <xf borderId="18" fillId="0" fontId="1" numFmtId="0" xfId="0" applyBorder="1" applyFont="1"/>
    <xf borderId="14" fillId="0" fontId="1" numFmtId="37" xfId="0" applyBorder="1" applyFont="1" applyNumberFormat="1"/>
    <xf borderId="23" fillId="0" fontId="1" numFmtId="0" xfId="0" applyAlignment="1" applyBorder="1" applyFont="1">
      <alignment horizontal="center"/>
    </xf>
    <xf borderId="24" fillId="0" fontId="1" numFmtId="0" xfId="0" applyAlignment="1" applyBorder="1" applyFont="1">
      <alignment horizontal="center"/>
    </xf>
    <xf borderId="24" fillId="0" fontId="8" numFmtId="4" xfId="0" applyAlignment="1" applyBorder="1" applyFont="1" applyNumberFormat="1">
      <alignment readingOrder="0"/>
    </xf>
    <xf borderId="24" fillId="0" fontId="8" numFmtId="4" xfId="0" applyBorder="1" applyFont="1" applyNumberFormat="1"/>
    <xf borderId="24" fillId="0" fontId="8" numFmtId="165" xfId="0" applyAlignment="1" applyBorder="1" applyFont="1" applyNumberFormat="1">
      <alignment readingOrder="0"/>
    </xf>
    <xf borderId="24" fillId="0" fontId="8" numFmtId="165" xfId="0" applyBorder="1" applyFont="1" applyNumberFormat="1"/>
    <xf quotePrefix="1" borderId="24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14" fillId="0" fontId="8" numFmtId="165" xfId="0" applyBorder="1" applyFont="1" applyNumberFormat="1"/>
    <xf borderId="14" fillId="0" fontId="8" numFmtId="165" xfId="0" applyAlignment="1" applyBorder="1" applyFont="1" applyNumberFormat="1">
      <alignment readingOrder="0"/>
    </xf>
    <xf borderId="14" fillId="0" fontId="8" numFmtId="4" xfId="0" applyBorder="1" applyFont="1" applyNumberFormat="1"/>
    <xf borderId="25" fillId="0" fontId="1" numFmtId="0" xfId="0" applyBorder="1" applyFont="1"/>
    <xf borderId="26" fillId="0" fontId="1" numFmtId="0" xfId="0" applyBorder="1" applyFont="1"/>
    <xf borderId="26" fillId="0" fontId="2" numFmtId="0" xfId="0" applyBorder="1" applyFont="1"/>
    <xf borderId="27" fillId="0" fontId="1" numFmtId="0" xfId="0" applyBorder="1" applyFont="1"/>
    <xf borderId="28" fillId="3" fontId="2" numFmtId="0" xfId="0" applyAlignment="1" applyBorder="1" applyFill="1" applyFont="1">
      <alignment horizontal="center"/>
    </xf>
    <xf borderId="28" fillId="3" fontId="2" numFmtId="165" xfId="0" applyBorder="1" applyFont="1" applyNumberFormat="1"/>
    <xf borderId="29" fillId="3" fontId="2" numFmtId="165" xfId="0" applyBorder="1" applyFont="1" applyNumberFormat="1"/>
    <xf borderId="30" fillId="3" fontId="1" numFmtId="0" xfId="0" applyBorder="1" applyFont="1"/>
    <xf borderId="31" fillId="3" fontId="2" numFmtId="0" xfId="0" applyBorder="1" applyFont="1"/>
    <xf borderId="31" fillId="3" fontId="1" numFmtId="0" xfId="0" applyBorder="1" applyFont="1"/>
    <xf borderId="29" fillId="3" fontId="1" numFmtId="0" xfId="0" applyBorder="1" applyFont="1"/>
    <xf borderId="29" fillId="3" fontId="2" numFmtId="0" xfId="0" applyAlignment="1" applyBorder="1" applyFont="1">
      <alignment horizontal="center"/>
    </xf>
    <xf borderId="0" fillId="0" fontId="1" numFmtId="165" xfId="0" applyFont="1" applyNumberFormat="1"/>
    <xf borderId="14" fillId="0" fontId="1" numFmtId="165" xfId="0" applyBorder="1" applyFont="1" applyNumberFormat="1"/>
    <xf borderId="0" fillId="0" fontId="9" numFmtId="0" xfId="0" applyFont="1"/>
    <xf borderId="14" fillId="0" fontId="2" numFmtId="0" xfId="0" applyBorder="1" applyFont="1"/>
    <xf quotePrefix="1" borderId="14" fillId="0" fontId="1" numFmtId="0" xfId="0" applyAlignment="1" applyBorder="1" applyFont="1">
      <alignment horizontal="center"/>
    </xf>
    <xf borderId="27" fillId="0" fontId="2" numFmtId="0" xfId="0" applyBorder="1" applyFont="1"/>
    <xf borderId="32" fillId="3" fontId="2" numFmtId="0" xfId="0" applyAlignment="1" applyBorder="1" applyFont="1">
      <alignment horizontal="center"/>
    </xf>
    <xf borderId="33" fillId="3" fontId="2" numFmtId="0" xfId="0" applyAlignment="1" applyBorder="1" applyFont="1">
      <alignment horizontal="center"/>
    </xf>
    <xf borderId="33" fillId="3" fontId="2" numFmtId="165" xfId="0" applyBorder="1" applyFont="1" applyNumberFormat="1"/>
    <xf borderId="23" fillId="0" fontId="1" numFmtId="0" xfId="0" applyBorder="1" applyFont="1"/>
    <xf borderId="21" fillId="0" fontId="1" numFmtId="0" xfId="0" applyBorder="1" applyFont="1"/>
    <xf borderId="11" fillId="0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1.88"/>
    <col customWidth="1" min="2" max="2" width="5.13"/>
    <col customWidth="1" min="3" max="3" width="7.25"/>
    <col customWidth="1" min="4" max="4" width="54.88"/>
    <col customWidth="1" min="5" max="5" width="14.88"/>
    <col customWidth="1" min="6" max="6" width="13.13"/>
    <col customWidth="1" min="7" max="7" width="19.5"/>
    <col customWidth="1" min="8" max="8" width="18.0"/>
    <col customWidth="1" min="9" max="9" width="23.0"/>
    <col customWidth="1" min="10" max="10" width="19.75"/>
    <col customWidth="1" min="11" max="11" width="3.0"/>
    <col customWidth="1" min="12" max="12" width="17.0"/>
    <col customWidth="1" min="13" max="26" width="12.25"/>
  </cols>
  <sheetData>
    <row r="1">
      <c r="A1" s="1"/>
      <c r="B1" s="1"/>
      <c r="C1" s="1"/>
      <c r="D1" s="1"/>
      <c r="E1" s="1"/>
      <c r="F1" s="1"/>
      <c r="G1" s="1"/>
      <c r="H1" s="2" t="s">
        <v>0</v>
      </c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>
      <c r="A2" s="4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4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5" t="s">
        <v>3</v>
      </c>
      <c r="B4" s="6"/>
      <c r="C4" s="6"/>
      <c r="D4" s="7"/>
      <c r="E4" s="1"/>
      <c r="F4" s="1"/>
      <c r="G4" s="1"/>
      <c r="H4" s="1"/>
      <c r="I4" s="8" t="s">
        <v>4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0"/>
      <c r="B5" s="11"/>
      <c r="C5" s="11"/>
      <c r="D5" s="12"/>
      <c r="E5" s="1"/>
      <c r="F5" s="1"/>
      <c r="G5" s="1"/>
      <c r="H5" s="1"/>
      <c r="I5" s="13" t="s">
        <v>5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5"/>
      <c r="B6" s="16"/>
      <c r="C6" s="16"/>
      <c r="D6" s="17"/>
      <c r="E6" s="16"/>
      <c r="F6" s="17"/>
      <c r="G6" s="15"/>
      <c r="H6" s="17"/>
      <c r="I6" s="15"/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8"/>
      <c r="B7" s="1"/>
      <c r="C7" s="1"/>
      <c r="D7" s="19"/>
      <c r="E7" s="20" t="s">
        <v>6</v>
      </c>
      <c r="F7" s="21"/>
      <c r="G7" s="22" t="s">
        <v>7</v>
      </c>
      <c r="H7" s="21"/>
      <c r="I7" s="22" t="s">
        <v>8</v>
      </c>
      <c r="J7" s="21"/>
      <c r="K7" s="1"/>
      <c r="L7" s="2" t="s">
        <v>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22" t="s">
        <v>10</v>
      </c>
      <c r="D8" s="21"/>
      <c r="E8" s="1"/>
      <c r="F8" s="19"/>
      <c r="G8" s="23"/>
      <c r="H8" s="24"/>
      <c r="I8" s="23"/>
      <c r="J8" s="24"/>
      <c r="K8" s="1"/>
      <c r="L8" s="1" t="s">
        <v>11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8"/>
      <c r="B9" s="1"/>
      <c r="C9" s="1"/>
      <c r="D9" s="19"/>
      <c r="E9" s="25" t="s">
        <v>12</v>
      </c>
      <c r="F9" s="26" t="s">
        <v>13</v>
      </c>
      <c r="G9" s="27" t="s">
        <v>14</v>
      </c>
      <c r="H9" s="27" t="s">
        <v>15</v>
      </c>
      <c r="I9" s="27" t="s">
        <v>14</v>
      </c>
      <c r="J9" s="27" t="s">
        <v>15</v>
      </c>
      <c r="K9" s="1"/>
      <c r="L9" s="1" t="s">
        <v>16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8"/>
      <c r="B10" s="1"/>
      <c r="C10" s="1"/>
      <c r="D10" s="19"/>
      <c r="E10" s="28" t="s">
        <v>17</v>
      </c>
      <c r="F10" s="29" t="s">
        <v>18</v>
      </c>
      <c r="G10" s="30"/>
      <c r="H10" s="30"/>
      <c r="I10" s="30"/>
      <c r="J10" s="30"/>
      <c r="K10" s="1"/>
      <c r="L10" s="1" t="s">
        <v>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3"/>
      <c r="B11" s="31"/>
      <c r="C11" s="31"/>
      <c r="D11" s="24"/>
      <c r="E11" s="32" t="s">
        <v>20</v>
      </c>
      <c r="F11" s="33" t="s">
        <v>20</v>
      </c>
      <c r="G11" s="34"/>
      <c r="H11" s="34"/>
      <c r="I11" s="34"/>
      <c r="J11" s="34"/>
      <c r="K11" s="1"/>
      <c r="L11" s="1" t="s">
        <v>21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35" t="s">
        <v>22</v>
      </c>
      <c r="D12" s="21"/>
      <c r="E12" s="36"/>
      <c r="F12" s="19"/>
      <c r="G12" s="19"/>
      <c r="H12" s="37"/>
      <c r="I12" s="37"/>
      <c r="J12" s="3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8"/>
      <c r="B13" s="2" t="s">
        <v>23</v>
      </c>
      <c r="C13" s="1"/>
      <c r="D13" s="19"/>
      <c r="E13" s="38" t="s">
        <v>24</v>
      </c>
      <c r="F13" s="39" t="s">
        <v>25</v>
      </c>
      <c r="G13" s="40">
        <v>5194781.0</v>
      </c>
      <c r="H13" s="41">
        <v>5866450.0</v>
      </c>
      <c r="I13" s="42">
        <v>45648.0</v>
      </c>
      <c r="J13" s="42">
        <v>46000.0</v>
      </c>
      <c r="K13" s="1"/>
      <c r="L13" s="1" t="s">
        <v>26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8"/>
      <c r="B14" s="2" t="s">
        <v>27</v>
      </c>
      <c r="C14" s="1"/>
      <c r="D14" s="19"/>
      <c r="E14" s="38" t="s">
        <v>28</v>
      </c>
      <c r="F14" s="39" t="s">
        <v>29</v>
      </c>
      <c r="G14" s="42">
        <v>207750.0</v>
      </c>
      <c r="H14" s="43">
        <v>0.0</v>
      </c>
      <c r="I14" s="42">
        <v>15894.0</v>
      </c>
      <c r="J14" s="40">
        <v>10000.0</v>
      </c>
      <c r="K14" s="1"/>
      <c r="L14" s="1" t="s">
        <v>26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8"/>
      <c r="B15" s="2" t="s">
        <v>30</v>
      </c>
      <c r="C15" s="1"/>
      <c r="D15" s="19"/>
      <c r="E15" s="38" t="s">
        <v>28</v>
      </c>
      <c r="F15" s="39" t="s">
        <v>31</v>
      </c>
      <c r="G15" s="42">
        <v>2742815.0</v>
      </c>
      <c r="H15" s="41">
        <v>1237613.0</v>
      </c>
      <c r="I15" s="42">
        <v>0.0</v>
      </c>
      <c r="J15" s="43">
        <v>0.0</v>
      </c>
      <c r="K15" s="1"/>
      <c r="L15" s="1" t="s">
        <v>26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8"/>
      <c r="B16" s="2" t="s">
        <v>32</v>
      </c>
      <c r="C16" s="1"/>
      <c r="D16" s="19"/>
      <c r="E16" s="38" t="s">
        <v>28</v>
      </c>
      <c r="F16" s="44" t="s">
        <v>33</v>
      </c>
      <c r="G16" s="43">
        <v>0.0</v>
      </c>
      <c r="H16" s="43">
        <v>0.0</v>
      </c>
      <c r="I16" s="42">
        <v>0.0</v>
      </c>
      <c r="J16" s="43">
        <f>0</f>
        <v>0</v>
      </c>
      <c r="K16" s="1"/>
      <c r="L16" s="1" t="s">
        <v>26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8"/>
      <c r="B17" s="2" t="s">
        <v>34</v>
      </c>
      <c r="C17" s="1"/>
      <c r="D17" s="19"/>
      <c r="E17" s="45" t="s">
        <v>35</v>
      </c>
      <c r="F17" s="46" t="s">
        <v>36</v>
      </c>
      <c r="G17" s="47">
        <v>0.0</v>
      </c>
      <c r="H17" s="47">
        <v>0.0</v>
      </c>
      <c r="I17" s="48">
        <v>2115758.0</v>
      </c>
      <c r="J17" s="49">
        <v>818899.0</v>
      </c>
      <c r="K17" s="1"/>
      <c r="L17" s="1" t="s">
        <v>26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50"/>
      <c r="B18" s="51"/>
      <c r="C18" s="52" t="s">
        <v>37</v>
      </c>
      <c r="D18" s="53"/>
      <c r="E18" s="54" t="s">
        <v>38</v>
      </c>
      <c r="F18" s="54" t="s">
        <v>39</v>
      </c>
      <c r="G18" s="55">
        <f t="shared" ref="G18:J18" si="1">SUM(G13:G17)</f>
        <v>8145346</v>
      </c>
      <c r="H18" s="56">
        <f t="shared" si="1"/>
        <v>7104063</v>
      </c>
      <c r="I18" s="56">
        <f t="shared" si="1"/>
        <v>2177300</v>
      </c>
      <c r="J18" s="56">
        <f t="shared" si="1"/>
        <v>874899</v>
      </c>
      <c r="K18" s="1"/>
      <c r="L18" s="1" t="s">
        <v>40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8"/>
      <c r="B19" s="2" t="s">
        <v>41</v>
      </c>
      <c r="C19" s="1"/>
      <c r="D19" s="19"/>
      <c r="E19" s="38" t="s">
        <v>42</v>
      </c>
      <c r="F19" s="39" t="s">
        <v>43</v>
      </c>
      <c r="G19" s="43">
        <v>0.0</v>
      </c>
      <c r="H19" s="43">
        <v>0.0</v>
      </c>
      <c r="I19" s="43">
        <v>0.0</v>
      </c>
      <c r="J19" s="43">
        <v>0.0</v>
      </c>
      <c r="K19" s="1"/>
      <c r="L19" s="1" t="s">
        <v>26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8"/>
      <c r="B20" s="2" t="s">
        <v>44</v>
      </c>
      <c r="C20" s="1"/>
      <c r="D20" s="19"/>
      <c r="E20" s="38"/>
      <c r="F20" s="39"/>
      <c r="G20" s="43">
        <v>0.0</v>
      </c>
      <c r="H20" s="43">
        <v>0.0</v>
      </c>
      <c r="I20" s="43">
        <v>0.0</v>
      </c>
      <c r="J20" s="43">
        <v>0.0</v>
      </c>
      <c r="K20" s="1"/>
      <c r="L20" s="1" t="s">
        <v>26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57"/>
      <c r="B21" s="58" t="s">
        <v>45</v>
      </c>
      <c r="C21" s="59"/>
      <c r="D21" s="60"/>
      <c r="E21" s="54" t="s">
        <v>38</v>
      </c>
      <c r="F21" s="61"/>
      <c r="G21" s="56">
        <f t="shared" ref="G21:J21" si="2">SUM(G18:G20)</f>
        <v>8145346</v>
      </c>
      <c r="H21" s="56">
        <f t="shared" si="2"/>
        <v>7104063</v>
      </c>
      <c r="I21" s="56">
        <f t="shared" si="2"/>
        <v>2177300</v>
      </c>
      <c r="J21" s="56">
        <f t="shared" si="2"/>
        <v>874899</v>
      </c>
      <c r="K21" s="1"/>
      <c r="L21" s="1" t="s">
        <v>46</v>
      </c>
      <c r="M21" s="6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35" t="s">
        <v>47</v>
      </c>
      <c r="D22" s="21"/>
      <c r="E22" s="36"/>
      <c r="F22" s="19"/>
      <c r="G22" s="63"/>
      <c r="H22" s="63"/>
      <c r="I22" s="63"/>
      <c r="J22" s="6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8"/>
      <c r="B23" s="64" t="s">
        <v>48</v>
      </c>
      <c r="C23" s="2"/>
      <c r="D23" s="65"/>
      <c r="E23" s="36"/>
      <c r="F23" s="19"/>
      <c r="G23" s="63"/>
      <c r="H23" s="63"/>
      <c r="I23" s="63"/>
      <c r="J23" s="6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8"/>
      <c r="B24" s="2"/>
      <c r="C24" s="2" t="s">
        <v>49</v>
      </c>
      <c r="D24" s="65"/>
      <c r="E24" s="38" t="s">
        <v>50</v>
      </c>
      <c r="F24" s="44" t="s">
        <v>51</v>
      </c>
      <c r="G24" s="42">
        <v>2708984.0</v>
      </c>
      <c r="H24" s="42">
        <v>3637365.0</v>
      </c>
      <c r="I24" s="42">
        <v>1108747.0</v>
      </c>
      <c r="J24" s="42">
        <v>336942.0</v>
      </c>
      <c r="K24" s="1"/>
      <c r="L24" s="1" t="s">
        <v>26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8"/>
      <c r="B25" s="2"/>
      <c r="C25" s="2" t="s">
        <v>52</v>
      </c>
      <c r="D25" s="65"/>
      <c r="E25" s="38" t="s">
        <v>53</v>
      </c>
      <c r="F25" s="44" t="s">
        <v>54</v>
      </c>
      <c r="G25" s="42">
        <v>427677.0</v>
      </c>
      <c r="H25" s="42">
        <v>509963.0</v>
      </c>
      <c r="I25" s="42">
        <v>136589.0</v>
      </c>
      <c r="J25" s="42">
        <v>123518.0</v>
      </c>
      <c r="K25" s="1"/>
      <c r="L25" s="1" t="s">
        <v>26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8"/>
      <c r="B26" s="2"/>
      <c r="C26" s="2" t="s">
        <v>55</v>
      </c>
      <c r="D26" s="65"/>
      <c r="E26" s="38" t="s">
        <v>56</v>
      </c>
      <c r="F26" s="44" t="s">
        <v>57</v>
      </c>
      <c r="G26" s="43">
        <v>0.0</v>
      </c>
      <c r="H26" s="43">
        <v>0.0</v>
      </c>
      <c r="I26" s="43">
        <v>0.0</v>
      </c>
      <c r="J26" s="43">
        <v>0.0</v>
      </c>
      <c r="K26" s="1"/>
      <c r="L26" s="1" t="s">
        <v>26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8"/>
      <c r="B27" s="2"/>
      <c r="C27" s="2" t="s">
        <v>58</v>
      </c>
      <c r="D27" s="65"/>
      <c r="E27" s="38" t="s">
        <v>59</v>
      </c>
      <c r="F27" s="44" t="s">
        <v>60</v>
      </c>
      <c r="G27" s="42">
        <v>235168.0</v>
      </c>
      <c r="H27" s="42">
        <v>203527.0</v>
      </c>
      <c r="I27" s="43">
        <v>0.0</v>
      </c>
      <c r="J27" s="42">
        <v>495.0</v>
      </c>
      <c r="K27" s="1"/>
      <c r="L27" s="1" t="s">
        <v>26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8"/>
      <c r="B28" s="2"/>
      <c r="C28" s="2" t="s">
        <v>61</v>
      </c>
      <c r="D28" s="65"/>
      <c r="E28" s="38" t="s">
        <v>62</v>
      </c>
      <c r="F28" s="44" t="s">
        <v>63</v>
      </c>
      <c r="G28" s="43">
        <v>0.0</v>
      </c>
      <c r="H28" s="43">
        <v>0.0</v>
      </c>
      <c r="I28" s="42">
        <v>14584.0</v>
      </c>
      <c r="J28" s="43">
        <v>0.0</v>
      </c>
      <c r="K28" s="1"/>
      <c r="L28" s="1" t="s">
        <v>26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8"/>
      <c r="B29" s="2"/>
      <c r="C29" s="2" t="s">
        <v>64</v>
      </c>
      <c r="D29" s="65"/>
      <c r="E29" s="38" t="s">
        <v>65</v>
      </c>
      <c r="F29" s="66" t="s">
        <v>66</v>
      </c>
      <c r="G29" s="47">
        <v>0.0</v>
      </c>
      <c r="H29" s="48">
        <v>0.0</v>
      </c>
      <c r="I29" s="47">
        <v>0.0</v>
      </c>
      <c r="J29" s="47">
        <v>0.0</v>
      </c>
      <c r="K29" s="1"/>
      <c r="L29" s="1" t="s">
        <v>26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/>
      <c r="B30" s="52"/>
      <c r="C30" s="52"/>
      <c r="D30" s="67" t="s">
        <v>67</v>
      </c>
      <c r="E30" s="54" t="s">
        <v>38</v>
      </c>
      <c r="F30" s="54" t="s">
        <v>68</v>
      </c>
      <c r="G30" s="56">
        <f t="shared" ref="G30:J30" si="3">SUM(G24:G29)</f>
        <v>3371829</v>
      </c>
      <c r="H30" s="56">
        <f t="shared" si="3"/>
        <v>4350855</v>
      </c>
      <c r="I30" s="56">
        <f t="shared" si="3"/>
        <v>1259920</v>
      </c>
      <c r="J30" s="56">
        <f t="shared" si="3"/>
        <v>460955</v>
      </c>
      <c r="K30" s="1"/>
      <c r="L30" s="1" t="s">
        <v>40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8"/>
      <c r="B31" s="64" t="s">
        <v>69</v>
      </c>
      <c r="C31" s="1"/>
      <c r="D31" s="19"/>
      <c r="E31" s="36"/>
      <c r="F31" s="19"/>
      <c r="G31" s="63"/>
      <c r="H31" s="63"/>
      <c r="I31" s="63"/>
      <c r="J31" s="6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8"/>
      <c r="B32" s="1"/>
      <c r="C32" s="2" t="s">
        <v>70</v>
      </c>
      <c r="D32" s="65"/>
      <c r="E32" s="38" t="s">
        <v>71</v>
      </c>
      <c r="F32" s="44" t="s">
        <v>72</v>
      </c>
      <c r="G32" s="42">
        <v>429969.0</v>
      </c>
      <c r="H32" s="42">
        <v>509259.12</v>
      </c>
      <c r="I32" s="42">
        <v>84442.0</v>
      </c>
      <c r="J32" s="42">
        <v>15087.0</v>
      </c>
      <c r="K32" s="1"/>
      <c r="L32" s="1" t="s">
        <v>26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8"/>
      <c r="B33" s="1"/>
      <c r="C33" s="2" t="s">
        <v>73</v>
      </c>
      <c r="D33" s="65"/>
      <c r="E33" s="38" t="s">
        <v>74</v>
      </c>
      <c r="F33" s="44" t="s">
        <v>75</v>
      </c>
      <c r="G33" s="42">
        <v>581951.0</v>
      </c>
      <c r="H33" s="42">
        <v>443319.0</v>
      </c>
      <c r="I33" s="42">
        <v>6724.0</v>
      </c>
      <c r="J33" s="42">
        <v>18857.0</v>
      </c>
      <c r="K33" s="1"/>
      <c r="L33" s="1" t="s">
        <v>26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8"/>
      <c r="B34" s="1"/>
      <c r="C34" s="2" t="s">
        <v>76</v>
      </c>
      <c r="D34" s="65"/>
      <c r="E34" s="38" t="s">
        <v>77</v>
      </c>
      <c r="F34" s="44" t="s">
        <v>78</v>
      </c>
      <c r="G34" s="42">
        <v>359392.0</v>
      </c>
      <c r="H34" s="42">
        <v>401885.0</v>
      </c>
      <c r="I34" s="43">
        <v>0.0</v>
      </c>
      <c r="J34" s="43">
        <v>0.0</v>
      </c>
      <c r="K34" s="1"/>
      <c r="L34" s="1" t="s">
        <v>26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8"/>
      <c r="B35" s="1"/>
      <c r="C35" s="2" t="s">
        <v>79</v>
      </c>
      <c r="D35" s="65"/>
      <c r="E35" s="38" t="s">
        <v>80</v>
      </c>
      <c r="F35" s="44" t="s">
        <v>81</v>
      </c>
      <c r="G35" s="42">
        <v>911646.0</v>
      </c>
      <c r="H35" s="42">
        <v>897929.0</v>
      </c>
      <c r="I35" s="42">
        <v>45291.0</v>
      </c>
      <c r="J35" s="43">
        <v>0.0</v>
      </c>
      <c r="K35" s="1"/>
      <c r="L35" s="1" t="s">
        <v>26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8"/>
      <c r="B36" s="1"/>
      <c r="C36" s="2" t="s">
        <v>82</v>
      </c>
      <c r="D36" s="65"/>
      <c r="E36" s="38" t="s">
        <v>83</v>
      </c>
      <c r="F36" s="44" t="s">
        <v>84</v>
      </c>
      <c r="G36" s="42">
        <v>410651.0</v>
      </c>
      <c r="H36" s="42">
        <v>539376.0</v>
      </c>
      <c r="I36" s="42">
        <v>218901.0</v>
      </c>
      <c r="J36" s="43">
        <v>0.0</v>
      </c>
      <c r="K36" s="1"/>
      <c r="L36" s="1" t="s">
        <v>26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8"/>
      <c r="B37" s="1"/>
      <c r="C37" s="2" t="s">
        <v>85</v>
      </c>
      <c r="D37" s="65"/>
      <c r="E37" s="38" t="s">
        <v>86</v>
      </c>
      <c r="F37" s="44" t="s">
        <v>87</v>
      </c>
      <c r="G37" s="42">
        <v>799015.0</v>
      </c>
      <c r="H37" s="42">
        <v>816054.0</v>
      </c>
      <c r="I37" s="42">
        <v>185431.0</v>
      </c>
      <c r="J37" s="43">
        <v>0.0</v>
      </c>
      <c r="K37" s="1"/>
      <c r="L37" s="1" t="s">
        <v>26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8"/>
      <c r="B38" s="1"/>
      <c r="C38" s="2" t="s">
        <v>88</v>
      </c>
      <c r="D38" s="65"/>
      <c r="E38" s="38" t="s">
        <v>89</v>
      </c>
      <c r="F38" s="44" t="s">
        <v>90</v>
      </c>
      <c r="G38" s="42">
        <v>700.0</v>
      </c>
      <c r="H38" s="42">
        <v>700.0</v>
      </c>
      <c r="I38" s="43">
        <v>0.0</v>
      </c>
      <c r="J38" s="43">
        <v>0.0</v>
      </c>
      <c r="K38" s="1"/>
      <c r="L38" s="1" t="s">
        <v>26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8"/>
      <c r="B39" s="1"/>
      <c r="C39" s="2" t="s">
        <v>91</v>
      </c>
      <c r="D39" s="65"/>
      <c r="E39" s="45" t="s">
        <v>92</v>
      </c>
      <c r="F39" s="66" t="s">
        <v>93</v>
      </c>
      <c r="G39" s="47">
        <v>0.0</v>
      </c>
      <c r="H39" s="47">
        <v>0.0</v>
      </c>
      <c r="I39" s="47">
        <v>0.0</v>
      </c>
      <c r="J39" s="47">
        <v>0.0</v>
      </c>
      <c r="K39" s="1"/>
      <c r="L39" s="1" t="s">
        <v>26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0"/>
      <c r="B40" s="51"/>
      <c r="C40" s="52"/>
      <c r="D40" s="67" t="s">
        <v>94</v>
      </c>
      <c r="E40" s="54" t="s">
        <v>38</v>
      </c>
      <c r="F40" s="54" t="s">
        <v>95</v>
      </c>
      <c r="G40" s="56">
        <f t="shared" ref="G40:J40" si="4">SUM(G32:G39)</f>
        <v>3493324</v>
      </c>
      <c r="H40" s="56">
        <f t="shared" si="4"/>
        <v>3608522.12</v>
      </c>
      <c r="I40" s="56">
        <f t="shared" si="4"/>
        <v>540789</v>
      </c>
      <c r="J40" s="56">
        <f t="shared" si="4"/>
        <v>33944</v>
      </c>
      <c r="K40" s="1"/>
      <c r="L40" s="1" t="s">
        <v>40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8"/>
      <c r="B41" s="64" t="s">
        <v>96</v>
      </c>
      <c r="C41" s="2"/>
      <c r="D41" s="65"/>
      <c r="E41" s="36"/>
      <c r="F41" s="19"/>
      <c r="G41" s="63"/>
      <c r="H41" s="63"/>
      <c r="I41" s="63"/>
      <c r="J41" s="6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8"/>
      <c r="B42" s="2"/>
      <c r="C42" s="2" t="s">
        <v>97</v>
      </c>
      <c r="D42" s="65"/>
      <c r="E42" s="38" t="s">
        <v>98</v>
      </c>
      <c r="F42" s="44" t="s">
        <v>99</v>
      </c>
      <c r="G42" s="42">
        <v>35695.0</v>
      </c>
      <c r="H42" s="43">
        <v>0.0</v>
      </c>
      <c r="I42" s="42">
        <v>376591.0</v>
      </c>
      <c r="J42" s="42">
        <v>380000.0</v>
      </c>
      <c r="K42" s="1"/>
      <c r="L42" s="1" t="s">
        <v>26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8"/>
      <c r="B43" s="2"/>
      <c r="C43" s="2" t="s">
        <v>100</v>
      </c>
      <c r="D43" s="65"/>
      <c r="E43" s="38" t="s">
        <v>101</v>
      </c>
      <c r="F43" s="44" t="s">
        <v>102</v>
      </c>
      <c r="G43" s="43">
        <v>0.0</v>
      </c>
      <c r="H43" s="43">
        <v>0.0</v>
      </c>
      <c r="I43" s="43">
        <v>0.0</v>
      </c>
      <c r="J43" s="43">
        <v>0.0</v>
      </c>
      <c r="K43" s="1"/>
      <c r="L43" s="1" t="s">
        <v>26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8"/>
      <c r="B44" s="2"/>
      <c r="C44" s="2" t="s">
        <v>103</v>
      </c>
      <c r="D44" s="65"/>
      <c r="E44" s="45" t="s">
        <v>104</v>
      </c>
      <c r="F44" s="46" t="s">
        <v>105</v>
      </c>
      <c r="G44" s="47">
        <v>0.0</v>
      </c>
      <c r="H44" s="47">
        <v>0.0</v>
      </c>
      <c r="I44" s="47">
        <v>0.0</v>
      </c>
      <c r="J44" s="47">
        <v>0.0</v>
      </c>
      <c r="K44" s="1"/>
      <c r="L44" s="1" t="s">
        <v>26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50"/>
      <c r="B45" s="52"/>
      <c r="C45" s="52"/>
      <c r="D45" s="67" t="s">
        <v>106</v>
      </c>
      <c r="E45" s="54" t="s">
        <v>38</v>
      </c>
      <c r="F45" s="68" t="s">
        <v>107</v>
      </c>
      <c r="G45" s="55">
        <f t="shared" ref="G45:J45" si="5">SUM(G42:G44)</f>
        <v>35695</v>
      </c>
      <c r="H45" s="56">
        <f t="shared" si="5"/>
        <v>0</v>
      </c>
      <c r="I45" s="56">
        <f t="shared" si="5"/>
        <v>376591</v>
      </c>
      <c r="J45" s="56">
        <f t="shared" si="5"/>
        <v>380000</v>
      </c>
      <c r="K45" s="1"/>
      <c r="L45" s="1" t="s">
        <v>40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8"/>
      <c r="B46" s="2" t="s">
        <v>108</v>
      </c>
      <c r="C46" s="1"/>
      <c r="D46" s="19"/>
      <c r="E46" s="38" t="s">
        <v>35</v>
      </c>
      <c r="F46" s="39" t="s">
        <v>109</v>
      </c>
      <c r="G46" s="43">
        <v>0.0</v>
      </c>
      <c r="H46" s="43">
        <v>0.0</v>
      </c>
      <c r="I46" s="43">
        <v>0.0</v>
      </c>
      <c r="J46" s="43">
        <v>0.0</v>
      </c>
      <c r="K46" s="1"/>
      <c r="L46" s="1" t="s">
        <v>26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8"/>
      <c r="B47" s="2" t="s">
        <v>110</v>
      </c>
      <c r="C47" s="1"/>
      <c r="D47" s="19"/>
      <c r="E47" s="38" t="s">
        <v>111</v>
      </c>
      <c r="F47" s="39" t="s">
        <v>112</v>
      </c>
      <c r="G47" s="47">
        <v>0.0</v>
      </c>
      <c r="H47" s="47">
        <v>0.0</v>
      </c>
      <c r="I47" s="47">
        <v>0.0</v>
      </c>
      <c r="J47" s="47">
        <v>0.0</v>
      </c>
      <c r="K47" s="1"/>
      <c r="L47" s="1" t="s">
        <v>26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50"/>
      <c r="B48" s="51"/>
      <c r="C48" s="52" t="s">
        <v>113</v>
      </c>
      <c r="D48" s="53"/>
      <c r="E48" s="54" t="s">
        <v>38</v>
      </c>
      <c r="F48" s="68" t="s">
        <v>114</v>
      </c>
      <c r="G48" s="55">
        <f t="shared" ref="G48:J48" si="6">G30+G40+G45+G46+G47</f>
        <v>6900848</v>
      </c>
      <c r="H48" s="56">
        <f t="shared" si="6"/>
        <v>7959377.12</v>
      </c>
      <c r="I48" s="56">
        <f t="shared" si="6"/>
        <v>2177300</v>
      </c>
      <c r="J48" s="56">
        <f t="shared" si="6"/>
        <v>874899</v>
      </c>
      <c r="K48" s="1"/>
      <c r="L48" s="1" t="s">
        <v>40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8"/>
      <c r="B49" s="2" t="s">
        <v>115</v>
      </c>
      <c r="C49" s="1"/>
      <c r="D49" s="19"/>
      <c r="E49" s="38" t="s">
        <v>116</v>
      </c>
      <c r="F49" s="39" t="s">
        <v>117</v>
      </c>
      <c r="G49" s="43">
        <v>0.0</v>
      </c>
      <c r="H49" s="43">
        <v>0.0</v>
      </c>
      <c r="I49" s="43">
        <v>0.0</v>
      </c>
      <c r="J49" s="43">
        <v>0.0</v>
      </c>
      <c r="K49" s="1"/>
      <c r="L49" s="1" t="s">
        <v>26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7"/>
      <c r="B50" s="58" t="s">
        <v>118</v>
      </c>
      <c r="C50" s="59"/>
      <c r="D50" s="60"/>
      <c r="E50" s="54" t="s">
        <v>38</v>
      </c>
      <c r="F50" s="61" t="s">
        <v>119</v>
      </c>
      <c r="G50" s="56">
        <f t="shared" ref="G50:J50" si="7">G48+G49</f>
        <v>6900848</v>
      </c>
      <c r="H50" s="56">
        <f t="shared" si="7"/>
        <v>7959377.12</v>
      </c>
      <c r="I50" s="56">
        <f t="shared" si="7"/>
        <v>2177300</v>
      </c>
      <c r="J50" s="56">
        <f t="shared" si="7"/>
        <v>874899</v>
      </c>
      <c r="K50" s="1"/>
      <c r="L50" s="1" t="s">
        <v>46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8"/>
      <c r="B51" s="2" t="s">
        <v>120</v>
      </c>
      <c r="C51" s="1"/>
      <c r="D51" s="19"/>
      <c r="E51" s="36"/>
      <c r="F51" s="19"/>
      <c r="G51" s="47"/>
      <c r="H51" s="63"/>
      <c r="I51" s="63"/>
      <c r="J51" s="6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8"/>
      <c r="B52" s="1"/>
      <c r="C52" s="2" t="s">
        <v>121</v>
      </c>
      <c r="D52" s="19"/>
      <c r="E52" s="54" t="s">
        <v>38</v>
      </c>
      <c r="F52" s="69" t="s">
        <v>122</v>
      </c>
      <c r="G52" s="70">
        <f t="shared" ref="G52:J52" si="8">G21-G50</f>
        <v>1244498</v>
      </c>
      <c r="H52" s="70">
        <f t="shared" si="8"/>
        <v>-855314.12</v>
      </c>
      <c r="I52" s="70">
        <f t="shared" si="8"/>
        <v>0</v>
      </c>
      <c r="J52" s="70">
        <f t="shared" si="8"/>
        <v>0</v>
      </c>
      <c r="K52" s="1"/>
      <c r="L52" s="1" t="s">
        <v>123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8"/>
      <c r="B53" s="2" t="s">
        <v>124</v>
      </c>
      <c r="C53" s="1"/>
      <c r="D53" s="19"/>
      <c r="E53" s="71"/>
      <c r="F53" s="39" t="s">
        <v>125</v>
      </c>
      <c r="G53" s="42">
        <v>0.0</v>
      </c>
      <c r="H53" s="43">
        <v>0.0</v>
      </c>
      <c r="I53" s="43">
        <v>0.0</v>
      </c>
      <c r="J53" s="43">
        <v>0.0</v>
      </c>
      <c r="K53" s="1"/>
      <c r="L53" s="1" t="s">
        <v>26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8"/>
      <c r="B54" s="2" t="s">
        <v>126</v>
      </c>
      <c r="C54" s="1"/>
      <c r="D54" s="19"/>
      <c r="E54" s="71"/>
      <c r="F54" s="39" t="s">
        <v>127</v>
      </c>
      <c r="G54" s="42">
        <v>0.0</v>
      </c>
      <c r="H54" s="43">
        <v>0.0</v>
      </c>
      <c r="I54" s="43">
        <v>0.0</v>
      </c>
      <c r="J54" s="43">
        <v>0.0</v>
      </c>
      <c r="K54" s="1"/>
      <c r="L54" s="1" t="s">
        <v>26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8"/>
      <c r="B55" s="2" t="s">
        <v>128</v>
      </c>
      <c r="C55" s="1"/>
      <c r="D55" s="19"/>
      <c r="E55" s="71"/>
      <c r="F55" s="39" t="s">
        <v>129</v>
      </c>
      <c r="G55" s="42">
        <v>384046.0</v>
      </c>
      <c r="H55" s="43">
        <v>0.0</v>
      </c>
      <c r="I55" s="43">
        <v>0.0</v>
      </c>
      <c r="J55" s="43">
        <v>0.0</v>
      </c>
      <c r="K55" s="1"/>
      <c r="L55" s="1" t="s">
        <v>26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8"/>
      <c r="B56" s="2" t="s">
        <v>130</v>
      </c>
      <c r="C56" s="1"/>
      <c r="D56" s="19"/>
      <c r="E56" s="71"/>
      <c r="F56" s="39" t="s">
        <v>131</v>
      </c>
      <c r="G56" s="42">
        <v>3948682.0</v>
      </c>
      <c r="H56" s="43">
        <v>5577226.0</v>
      </c>
      <c r="I56" s="43">
        <v>0.0</v>
      </c>
      <c r="J56" s="43">
        <v>0.0</v>
      </c>
      <c r="K56" s="1"/>
      <c r="L56" s="1" t="s">
        <v>26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8"/>
      <c r="B57" s="2" t="s">
        <v>132</v>
      </c>
      <c r="C57" s="1"/>
      <c r="D57" s="19"/>
      <c r="E57" s="54" t="s">
        <v>38</v>
      </c>
      <c r="F57" s="69" t="s">
        <v>133</v>
      </c>
      <c r="G57" s="70">
        <f t="shared" ref="G57:J57" si="9">SUM(G52:G56)</f>
        <v>5577226</v>
      </c>
      <c r="H57" s="70">
        <f t="shared" si="9"/>
        <v>4721911.88</v>
      </c>
      <c r="I57" s="70">
        <f t="shared" si="9"/>
        <v>0</v>
      </c>
      <c r="J57" s="70">
        <f t="shared" si="9"/>
        <v>0</v>
      </c>
      <c r="K57" s="1"/>
      <c r="L57" s="1" t="s">
        <v>46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23"/>
      <c r="B58" s="31"/>
      <c r="C58" s="31"/>
      <c r="D58" s="24"/>
      <c r="E58" s="72"/>
      <c r="F58" s="24"/>
      <c r="G58" s="73"/>
      <c r="H58" s="24"/>
      <c r="I58" s="24"/>
      <c r="J58" s="2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 t="s">
        <v>134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G7:H7"/>
    <mergeCell ref="G9:G11"/>
    <mergeCell ref="H9:H11"/>
    <mergeCell ref="I9:I11"/>
    <mergeCell ref="J9:J11"/>
    <mergeCell ref="A12:D12"/>
    <mergeCell ref="A22:D22"/>
    <mergeCell ref="A2:J2"/>
    <mergeCell ref="A3:J3"/>
    <mergeCell ref="I4:J4"/>
    <mergeCell ref="I5:J5"/>
    <mergeCell ref="E7:F7"/>
    <mergeCell ref="I7:J7"/>
    <mergeCell ref="A8:D8"/>
  </mergeCells>
  <printOptions/>
  <pageMargins bottom="0.25" footer="0.0" header="0.0" left="0.25" right="0.25" top="0.25"/>
  <pageSetup fitToHeight="0" orientation="landscape"/>
  <drawing r:id="rId1"/>
</worksheet>
</file>